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rograma presupuestal" sheetId="1" r:id="rId1"/>
  </sheets>
  <definedNames>
    <definedName name="_xlnm.Print_Area" localSheetId="0">'programa presupuestal'!$B$1:$H$44</definedName>
    <definedName name="_xlnm.Print_Titles" localSheetId="0">'programa presupuestal'!$1:$12</definedName>
  </definedNames>
  <calcPr calcId="145621"/>
</workbook>
</file>

<file path=xl/calcChain.xml><?xml version="1.0" encoding="utf-8"?>
<calcChain xmlns="http://schemas.openxmlformats.org/spreadsheetml/2006/main">
  <c r="D42" i="1" l="1"/>
  <c r="D41" i="1"/>
  <c r="D40" i="1"/>
  <c r="D39" i="1"/>
  <c r="D38" i="1" s="1"/>
  <c r="H38" i="1"/>
  <c r="G38" i="1"/>
  <c r="F38" i="1"/>
  <c r="E38" i="1"/>
  <c r="C38" i="1"/>
  <c r="D37" i="1"/>
  <c r="D36" i="1"/>
  <c r="D35" i="1"/>
  <c r="D34" i="1"/>
  <c r="C33" i="1"/>
  <c r="H33" i="1"/>
  <c r="G33" i="1"/>
  <c r="F33" i="1"/>
  <c r="E33" i="1"/>
  <c r="D32" i="1"/>
  <c r="D31" i="1"/>
  <c r="D30" i="1" s="1"/>
  <c r="H30" i="1"/>
  <c r="G30" i="1"/>
  <c r="F30" i="1"/>
  <c r="C30" i="1"/>
  <c r="D29" i="1"/>
  <c r="D28" i="1"/>
  <c r="G26" i="1"/>
  <c r="D27" i="1"/>
  <c r="C26" i="1"/>
  <c r="H26" i="1"/>
  <c r="F26" i="1"/>
  <c r="D25" i="1"/>
  <c r="D24" i="1"/>
  <c r="D23" i="1"/>
  <c r="D22" i="1"/>
  <c r="D21" i="1"/>
  <c r="D20" i="1"/>
  <c r="D19" i="1"/>
  <c r="H17" i="1"/>
  <c r="G17" i="1"/>
  <c r="D18" i="1"/>
  <c r="D17" i="1" s="1"/>
  <c r="C17" i="1"/>
  <c r="F17" i="1"/>
  <c r="E17" i="1"/>
  <c r="D16" i="1"/>
  <c r="C14" i="1"/>
  <c r="F14" i="1"/>
  <c r="D15" i="1"/>
  <c r="H14" i="1"/>
  <c r="H13" i="1" s="1"/>
  <c r="H43" i="1" s="1"/>
  <c r="G14" i="1"/>
  <c r="F13" i="1" l="1"/>
  <c r="F43" i="1" s="1"/>
  <c r="D14" i="1"/>
  <c r="G13" i="1"/>
  <c r="G43" i="1" s="1"/>
  <c r="C13" i="1"/>
  <c r="C43" i="1" s="1"/>
  <c r="D33" i="1"/>
  <c r="D13" i="1" s="1"/>
  <c r="D43" i="1" s="1"/>
  <c r="D26" i="1"/>
  <c r="E14" i="1"/>
  <c r="E26" i="1"/>
  <c r="E30" i="1"/>
  <c r="E13" i="1" l="1"/>
  <c r="E43" i="1" s="1"/>
</calcChain>
</file>

<file path=xl/sharedStrings.xml><?xml version="1.0" encoding="utf-8"?>
<sst xmlns="http://schemas.openxmlformats.org/spreadsheetml/2006/main" count="45" uniqueCount="45">
  <si>
    <t>GOBIERNO DEL ESTADO DE QUINTANA ROO</t>
  </si>
  <si>
    <t>ESTADO ANALÍTICO DEL EJERCIO DEL PRESUPUESTO DE EGRESOS</t>
  </si>
  <si>
    <t>Gasto por Categoría Programática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</si>
  <si>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</si>
  <si>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</si>
  <si>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</si>
  <si>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</si>
  <si>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</si>
  <si>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</si>
  <si>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</si>
  <si>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</si>
  <si>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</si>
  <si>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</si>
  <si>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</si>
  <si>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</si>
  <si>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</si>
  <si>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</si>
  <si>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</si>
  <si>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</si>
  <si>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</si>
  <si>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</si>
  <si>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</si>
  <si>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</si>
  <si>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</si>
  <si>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</si>
  <si>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</si>
  <si>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</si>
  <si>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</si>
  <si>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</si>
  <si>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</si>
  <si>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</si>
  <si>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</si>
  <si>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</si>
  <si>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</si>
  <si>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</si>
  <si>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</si>
  <si>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</si>
  <si>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</si>
  <si>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</si>
  <si>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</si>
  <si>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Ejericicios Fiscales Anteriores</t>
  </si>
  <si>
    <t>Total del Gasto</t>
  </si>
  <si>
    <t>Las cifras pueden presentar diferencias por redondeos.</t>
  </si>
  <si>
    <t>Del 1 de Enero al 30 de Septiembre de 2019</t>
  </si>
  <si>
    <t>Aportaciones a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</si>
</sst>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8"/>
      <color theme="2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9" fillId="0" borderId="0" xfId="0" applyFont="1" applyFill="1" applyBorder="1" applyAlignment="1">
      <alignment vertical="center"/>
    </xf>
    <xf numFmtId="43" fontId="8" fillId="3" borderId="15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164" fontId="8" fillId="4" borderId="16" xfId="0" applyNumberFormat="1" applyFont="1" applyFill="1" applyBorder="1" applyAlignment="1">
      <alignment horizontal="left" wrapText="1" indent="1"/>
    </xf>
    <xf numFmtId="3" fontId="12" fillId="4" borderId="15" xfId="1" applyNumberFormat="1" applyFont="1" applyFill="1" applyBorder="1" applyAlignment="1"/>
    <xf numFmtId="3" fontId="12" fillId="4" borderId="17" xfId="1" applyNumberFormat="1" applyFont="1" applyFill="1" applyBorder="1" applyAlignment="1"/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5" borderId="18" xfId="0" applyFont="1" applyFill="1" applyBorder="1" applyAlignment="1">
      <alignment horizontal="left" wrapText="1" indent="3"/>
    </xf>
    <xf numFmtId="3" fontId="15" fillId="5" borderId="0" xfId="1" applyNumberFormat="1" applyFont="1" applyFill="1" applyBorder="1" applyAlignment="1"/>
    <xf numFmtId="3" fontId="15" fillId="5" borderId="19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5" fillId="0" borderId="18" xfId="0" applyFont="1" applyFill="1" applyBorder="1" applyAlignment="1">
      <alignment horizontal="left" wrapText="1" indent="5"/>
    </xf>
    <xf numFmtId="3" fontId="10" fillId="0" borderId="0" xfId="1" applyNumberFormat="1" applyFont="1" applyFill="1" applyBorder="1" applyAlignment="1"/>
    <xf numFmtId="3" fontId="10" fillId="0" borderId="19" xfId="1" applyNumberFormat="1" applyFont="1" applyFill="1" applyBorder="1" applyAlignme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43" fontId="20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Fill="1"/>
    <xf numFmtId="3" fontId="12" fillId="0" borderId="0" xfId="1" applyNumberFormat="1" applyFont="1" applyFill="1" applyBorder="1"/>
    <xf numFmtId="0" fontId="21" fillId="0" borderId="0" xfId="0" applyFont="1" applyAlignment="1">
      <alignment horizontal="left"/>
    </xf>
    <xf numFmtId="164" fontId="6" fillId="6" borderId="20" xfId="0" applyNumberFormat="1" applyFont="1" applyFill="1" applyBorder="1" applyAlignment="1">
      <alignment horizontal="left" wrapText="1" indent="1"/>
    </xf>
    <xf numFmtId="3" fontId="6" fillId="6" borderId="21" xfId="1" applyNumberFormat="1" applyFont="1" applyFill="1" applyBorder="1" applyAlignment="1"/>
    <xf numFmtId="3" fontId="6" fillId="6" borderId="22" xfId="1" applyNumberFormat="1" applyFont="1" applyFill="1" applyBorder="1" applyAlignment="1"/>
    <xf numFmtId="0" fontId="0" fillId="0" borderId="0" xfId="0" applyFill="1"/>
    <xf numFmtId="0" fontId="22" fillId="0" borderId="0" xfId="0" applyFont="1" applyAlignment="1"/>
    <xf numFmtId="43" fontId="23" fillId="0" borderId="0" xfId="1" applyFont="1"/>
    <xf numFmtId="0" fontId="15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</cellXfs>
  <cellStyles count="25">
    <cellStyle name="Millares" xfId="1" builtinId="3"/>
    <cellStyle name="Millares 2" xfId="2"/>
    <cellStyle name="Millares 2 2" xfId="3"/>
    <cellStyle name="Millares 2 3" xfId="4"/>
    <cellStyle name="Millares 2 6" xfId="5"/>
    <cellStyle name="Millares 3" xfId="6"/>
    <cellStyle name="Millares 3 2" xfId="7"/>
    <cellStyle name="Millares 4" xfId="8"/>
    <cellStyle name="Millares 5" xfId="9"/>
    <cellStyle name="Millares 6" xfId="10"/>
    <cellStyle name="Millares 7" xfId="11"/>
    <cellStyle name="Millares 8" xfId="12"/>
    <cellStyle name="Normal" xfId="0" builtinId="0"/>
    <cellStyle name="Normal 10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598488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699B52DF-A5A2-4896-89DB-81CD8F23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8CF93E93-37ED-4FB1-AEE6-3F6B14C2F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657225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4"/>
  <sheetViews>
    <sheetView showGridLines="0" tabSelected="1" topLeftCell="A28" zoomScale="120" zoomScaleNormal="120" workbookViewId="0">
      <selection activeCell="B35" sqref="B35"/>
    </sheetView>
  </sheetViews>
  <sheetFormatPr baseColWidth="10" defaultRowHeight="14.25"/>
  <cols>
    <col min="1" max="1" width="2" style="4" customWidth="1"/>
    <col min="2" max="2" width="48.625" style="33" customWidth="1"/>
    <col min="3" max="3" width="14.125" style="34" customWidth="1"/>
    <col min="4" max="5" width="12.625" style="34" customWidth="1"/>
    <col min="6" max="7" width="11.375" style="34" customWidth="1"/>
    <col min="8" max="8" width="13.625" style="34" customWidth="1"/>
    <col min="9" max="9" width="3" customWidth="1"/>
    <col min="10" max="10" width="16.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36" t="s">
        <v>0</v>
      </c>
      <c r="C6" s="37"/>
      <c r="D6" s="37"/>
      <c r="E6" s="37"/>
      <c r="F6" s="37"/>
      <c r="G6" s="37"/>
      <c r="H6" s="38"/>
    </row>
    <row r="7" spans="1:11">
      <c r="B7" s="39" t="s">
        <v>1</v>
      </c>
      <c r="C7" s="40"/>
      <c r="D7" s="40"/>
      <c r="E7" s="40"/>
      <c r="F7" s="40"/>
      <c r="G7" s="40"/>
      <c r="H7" s="41"/>
    </row>
    <row r="8" spans="1:11">
      <c r="B8" s="42" t="s">
        <v>2</v>
      </c>
      <c r="C8" s="43"/>
      <c r="D8" s="43"/>
      <c r="E8" s="43"/>
      <c r="F8" s="43"/>
      <c r="G8" s="43"/>
      <c r="H8" s="44"/>
    </row>
    <row r="9" spans="1:11">
      <c r="B9" s="42" t="s">
        <v>43</v>
      </c>
      <c r="C9" s="43"/>
      <c r="D9" s="43"/>
      <c r="E9" s="43"/>
      <c r="F9" s="43"/>
      <c r="G9" s="43"/>
      <c r="H9" s="44"/>
    </row>
    <row r="10" spans="1:11">
      <c r="B10" s="45" t="s">
        <v>3</v>
      </c>
      <c r="C10" s="46"/>
      <c r="D10" s="46"/>
      <c r="E10" s="46"/>
      <c r="F10" s="46"/>
      <c r="G10" s="46"/>
      <c r="H10" s="47"/>
    </row>
    <row r="11" spans="1:11">
      <c r="B11" s="48" t="s">
        <v>4</v>
      </c>
      <c r="C11" s="50" t="s">
        <v>5</v>
      </c>
      <c r="D11" s="51"/>
      <c r="E11" s="51"/>
      <c r="F11" s="51"/>
      <c r="G11" s="52"/>
      <c r="H11" s="53" t="s">
        <v>6</v>
      </c>
    </row>
    <row r="12" spans="1:11" s="7" customFormat="1" ht="33" customHeight="1">
      <c r="A12" s="5"/>
      <c r="B12" s="49"/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54"/>
    </row>
    <row r="13" spans="1:11" s="12" customFormat="1" ht="15">
      <c r="A13" s="8"/>
      <c r="B13" s="9" t="s">
        <v>12</v>
      </c>
      <c r="C13" s="10">
        <f>C14+C17+C30+C33+C26+C38</f>
        <v>28332977701</v>
      </c>
      <c r="D13" s="10">
        <f t="shared" ref="D13:H13" si="0">D14+D17+D30+D33+D26+D38</f>
        <v>3139905206.4999752</v>
      </c>
      <c r="E13" s="10">
        <f t="shared" si="0"/>
        <v>31472882907.499973</v>
      </c>
      <c r="F13" s="10">
        <f t="shared" si="0"/>
        <v>18419308559.679966</v>
      </c>
      <c r="G13" s="10">
        <f t="shared" si="0"/>
        <v>16583299075.070015</v>
      </c>
      <c r="H13" s="11">
        <f t="shared" si="0"/>
        <v>13053574347.820015</v>
      </c>
    </row>
    <row r="14" spans="1:11" s="12" customFormat="1" ht="29.25" customHeight="1">
      <c r="A14" s="13"/>
      <c r="B14" s="14" t="s">
        <v>13</v>
      </c>
      <c r="C14" s="15">
        <f>SUM(C15:C16)</f>
        <v>0</v>
      </c>
      <c r="D14" s="15">
        <f t="shared" ref="D14:H14" si="1">SUM(D15:D16)</f>
        <v>0</v>
      </c>
      <c r="E14" s="15">
        <f t="shared" si="1"/>
        <v>0</v>
      </c>
      <c r="F14" s="15">
        <f t="shared" si="1"/>
        <v>0</v>
      </c>
      <c r="G14" s="15">
        <f t="shared" si="1"/>
        <v>0</v>
      </c>
      <c r="H14" s="16">
        <f t="shared" si="1"/>
        <v>0</v>
      </c>
    </row>
    <row r="15" spans="1:11">
      <c r="A15" s="17"/>
      <c r="B15" s="18" t="s">
        <v>14</v>
      </c>
      <c r="C15" s="19">
        <v>0</v>
      </c>
      <c r="D15" s="19">
        <f t="shared" ref="D15:D16" si="2">E15-C15</f>
        <v>0</v>
      </c>
      <c r="E15" s="19">
        <v>0</v>
      </c>
      <c r="F15" s="19">
        <v>0</v>
      </c>
      <c r="G15" s="19">
        <v>0</v>
      </c>
      <c r="H15" s="20">
        <v>0</v>
      </c>
    </row>
    <row r="16" spans="1:11">
      <c r="A16" s="17"/>
      <c r="B16" s="18" t="s">
        <v>15</v>
      </c>
      <c r="C16" s="19">
        <v>0</v>
      </c>
      <c r="D16" s="19">
        <f t="shared" si="2"/>
        <v>0</v>
      </c>
      <c r="E16" s="19">
        <v>0</v>
      </c>
      <c r="F16" s="19">
        <v>0</v>
      </c>
      <c r="G16" s="19">
        <v>0</v>
      </c>
      <c r="H16" s="20">
        <v>0</v>
      </c>
    </row>
    <row r="17" spans="1:10" s="12" customFormat="1" ht="15">
      <c r="A17" s="13"/>
      <c r="B17" s="14" t="s">
        <v>16</v>
      </c>
      <c r="C17" s="15">
        <f>SUM(C18:C25)</f>
        <v>18030520064</v>
      </c>
      <c r="D17" s="15">
        <f t="shared" ref="D17:H17" si="3">SUM(D18:D25)</f>
        <v>2398400543.2299895</v>
      </c>
      <c r="E17" s="15">
        <f t="shared" si="3"/>
        <v>20428920607.229988</v>
      </c>
      <c r="F17" s="15">
        <f t="shared" si="3"/>
        <v>11535346464.329943</v>
      </c>
      <c r="G17" s="15">
        <f t="shared" si="3"/>
        <v>10230781072.529995</v>
      </c>
      <c r="H17" s="16">
        <f t="shared" si="3"/>
        <v>8893574142.9000053</v>
      </c>
    </row>
    <row r="18" spans="1:10">
      <c r="A18" s="21"/>
      <c r="B18" s="18" t="s">
        <v>17</v>
      </c>
      <c r="C18" s="19">
        <v>13490822564</v>
      </c>
      <c r="D18" s="19">
        <f t="shared" ref="D18:D25" si="4">E18-C18</f>
        <v>2539228302.6999893</v>
      </c>
      <c r="E18" s="19">
        <v>16030050866.699989</v>
      </c>
      <c r="F18" s="19">
        <v>9109832617.3099422</v>
      </c>
      <c r="G18" s="19">
        <v>8036089244.1799955</v>
      </c>
      <c r="H18" s="20">
        <v>6920218249.3900061</v>
      </c>
    </row>
    <row r="19" spans="1:10">
      <c r="A19" s="17"/>
      <c r="B19" s="18" t="s">
        <v>18</v>
      </c>
      <c r="C19" s="19">
        <v>0</v>
      </c>
      <c r="D19" s="19">
        <f t="shared" si="4"/>
        <v>0</v>
      </c>
      <c r="E19" s="19">
        <v>0</v>
      </c>
      <c r="F19" s="19">
        <v>0</v>
      </c>
      <c r="G19" s="19">
        <v>0</v>
      </c>
      <c r="H19" s="20">
        <v>0</v>
      </c>
    </row>
    <row r="20" spans="1:10">
      <c r="A20" s="21"/>
      <c r="B20" s="18" t="s">
        <v>19</v>
      </c>
      <c r="C20" s="19">
        <v>138764731</v>
      </c>
      <c r="D20" s="19">
        <f t="shared" si="4"/>
        <v>86123582.990000457</v>
      </c>
      <c r="E20" s="19">
        <v>224888313.99000046</v>
      </c>
      <c r="F20" s="19">
        <v>140919204.36999974</v>
      </c>
      <c r="G20" s="19">
        <v>98955631.109999746</v>
      </c>
      <c r="H20" s="20">
        <v>83969109.620000124</v>
      </c>
    </row>
    <row r="21" spans="1:10">
      <c r="A21" s="21"/>
      <c r="B21" s="18" t="s">
        <v>20</v>
      </c>
      <c r="C21" s="19">
        <v>267041922</v>
      </c>
      <c r="D21" s="19">
        <f t="shared" si="4"/>
        <v>107408038.9199999</v>
      </c>
      <c r="E21" s="19">
        <v>374449960.9199999</v>
      </c>
      <c r="F21" s="19">
        <v>176772077.37000027</v>
      </c>
      <c r="G21" s="19">
        <v>138817146.18000013</v>
      </c>
      <c r="H21" s="20">
        <v>197677883.54999992</v>
      </c>
    </row>
    <row r="22" spans="1:10">
      <c r="A22" s="21"/>
      <c r="B22" s="18" t="s">
        <v>21</v>
      </c>
      <c r="C22" s="19">
        <v>398728571</v>
      </c>
      <c r="D22" s="19">
        <f t="shared" si="4"/>
        <v>199052008.0400002</v>
      </c>
      <c r="E22" s="19">
        <v>597780579.0400002</v>
      </c>
      <c r="F22" s="19">
        <v>373694243.99999946</v>
      </c>
      <c r="G22" s="19">
        <v>327883205.62999952</v>
      </c>
      <c r="H22" s="20">
        <v>224086335.03999984</v>
      </c>
    </row>
    <row r="23" spans="1:10" ht="25.5">
      <c r="A23" s="17"/>
      <c r="B23" s="18" t="s">
        <v>22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v>0</v>
      </c>
      <c r="H23" s="20">
        <v>0</v>
      </c>
    </row>
    <row r="24" spans="1:10">
      <c r="A24" s="21"/>
      <c r="B24" s="18" t="s">
        <v>23</v>
      </c>
      <c r="C24" s="19">
        <v>2040869588</v>
      </c>
      <c r="D24" s="19">
        <f t="shared" si="4"/>
        <v>-669246497.25</v>
      </c>
      <c r="E24" s="19">
        <v>1371623090.75</v>
      </c>
      <c r="F24" s="19">
        <v>892952765.44000006</v>
      </c>
      <c r="G24" s="19">
        <v>884680691.72000003</v>
      </c>
      <c r="H24" s="20">
        <v>478670325.30999994</v>
      </c>
      <c r="J24" s="22"/>
    </row>
    <row r="25" spans="1:10">
      <c r="A25" s="23"/>
      <c r="B25" s="18" t="s">
        <v>24</v>
      </c>
      <c r="C25" s="19">
        <v>1694292688</v>
      </c>
      <c r="D25" s="19">
        <f t="shared" si="4"/>
        <v>135835107.82999945</v>
      </c>
      <c r="E25" s="19">
        <v>1830127795.8299994</v>
      </c>
      <c r="F25" s="19">
        <v>841175555.84000039</v>
      </c>
      <c r="G25" s="19">
        <v>744355153.71000016</v>
      </c>
      <c r="H25" s="20">
        <v>988952239.98999941</v>
      </c>
      <c r="J25" s="3"/>
    </row>
    <row r="26" spans="1:10">
      <c r="A26" s="13"/>
      <c r="B26" s="14" t="s">
        <v>25</v>
      </c>
      <c r="C26" s="15">
        <f>SUM(C27:C29)</f>
        <v>8311507798</v>
      </c>
      <c r="D26" s="15">
        <f t="shared" ref="D26:H26" si="5">SUM(D27:D29)</f>
        <v>721257997.2699858</v>
      </c>
      <c r="E26" s="15">
        <f t="shared" si="5"/>
        <v>9032765795.2699852</v>
      </c>
      <c r="F26" s="15">
        <f t="shared" si="5"/>
        <v>5317371983.3500242</v>
      </c>
      <c r="G26" s="15">
        <f t="shared" si="5"/>
        <v>4785927890.540019</v>
      </c>
      <c r="H26" s="16">
        <f t="shared" si="5"/>
        <v>3715393811.9200087</v>
      </c>
      <c r="J26" s="24"/>
    </row>
    <row r="27" spans="1:10" ht="25.5">
      <c r="A27" s="21"/>
      <c r="B27" s="18" t="s">
        <v>26</v>
      </c>
      <c r="C27" s="19">
        <v>8081909238</v>
      </c>
      <c r="D27" s="19">
        <f t="shared" ref="D27:D29" si="6">E27-C27</f>
        <v>705630998.86998558</v>
      </c>
      <c r="E27" s="19">
        <v>8787540236.8699856</v>
      </c>
      <c r="F27" s="19">
        <v>5152772208.6600237</v>
      </c>
      <c r="G27" s="19">
        <v>4640519506.330019</v>
      </c>
      <c r="H27" s="20">
        <v>3634768028.2100086</v>
      </c>
    </row>
    <row r="28" spans="1:10">
      <c r="A28" s="21"/>
      <c r="B28" s="18" t="s">
        <v>27</v>
      </c>
      <c r="C28" s="19">
        <v>229598560</v>
      </c>
      <c r="D28" s="19">
        <f t="shared" si="6"/>
        <v>15626998.400000244</v>
      </c>
      <c r="E28" s="19">
        <v>245225558.40000024</v>
      </c>
      <c r="F28" s="19">
        <v>164599774.69000012</v>
      </c>
      <c r="G28" s="19">
        <v>145408384.21000004</v>
      </c>
      <c r="H28" s="20">
        <v>80625783.710000113</v>
      </c>
    </row>
    <row r="29" spans="1:10">
      <c r="A29" s="17"/>
      <c r="B29" s="18" t="s">
        <v>28</v>
      </c>
      <c r="C29" s="19">
        <v>0</v>
      </c>
      <c r="D29" s="19">
        <f t="shared" si="6"/>
        <v>0</v>
      </c>
      <c r="E29" s="19">
        <v>0</v>
      </c>
      <c r="F29" s="19">
        <v>0</v>
      </c>
      <c r="G29" s="19">
        <v>0</v>
      </c>
      <c r="H29" s="20">
        <v>0</v>
      </c>
    </row>
    <row r="30" spans="1:10">
      <c r="A30" s="13"/>
      <c r="B30" s="14" t="s">
        <v>29</v>
      </c>
      <c r="C30" s="15">
        <f t="shared" ref="C30:H30" si="7">SUM(C31:C32)</f>
        <v>75000000</v>
      </c>
      <c r="D30" s="15">
        <f t="shared" si="7"/>
        <v>0</v>
      </c>
      <c r="E30" s="15">
        <f t="shared" si="7"/>
        <v>75000000</v>
      </c>
      <c r="F30" s="15">
        <f t="shared" si="7"/>
        <v>0</v>
      </c>
      <c r="G30" s="15">
        <f t="shared" si="7"/>
        <v>0</v>
      </c>
      <c r="H30" s="16">
        <f t="shared" si="7"/>
        <v>75000000</v>
      </c>
    </row>
    <row r="31" spans="1:10">
      <c r="A31" s="17"/>
      <c r="B31" s="18" t="s">
        <v>30</v>
      </c>
      <c r="C31" s="19">
        <v>0</v>
      </c>
      <c r="D31" s="19">
        <f t="shared" ref="D31:D32" si="8">E31-C31</f>
        <v>0</v>
      </c>
      <c r="E31" s="19">
        <v>0</v>
      </c>
      <c r="F31" s="19">
        <v>0</v>
      </c>
      <c r="G31" s="19">
        <v>0</v>
      </c>
      <c r="H31" s="20">
        <v>0</v>
      </c>
    </row>
    <row r="32" spans="1:10">
      <c r="A32" s="21"/>
      <c r="B32" s="18" t="s">
        <v>31</v>
      </c>
      <c r="C32" s="19">
        <v>75000000</v>
      </c>
      <c r="D32" s="19">
        <f t="shared" si="8"/>
        <v>0</v>
      </c>
      <c r="E32" s="19">
        <v>75000000</v>
      </c>
      <c r="F32" s="19">
        <v>0</v>
      </c>
      <c r="G32" s="19">
        <v>0</v>
      </c>
      <c r="H32" s="20">
        <v>75000000</v>
      </c>
    </row>
    <row r="33" spans="1:10" s="12" customFormat="1" ht="15">
      <c r="A33" s="13"/>
      <c r="B33" s="14" t="s">
        <v>32</v>
      </c>
      <c r="C33" s="15">
        <f>SUM(C34:C37)</f>
        <v>0</v>
      </c>
      <c r="D33" s="15">
        <f>SUM(D34:D37)</f>
        <v>0</v>
      </c>
      <c r="E33" s="15">
        <f t="shared" ref="E33:H33" si="9">SUM(E34:E37)</f>
        <v>0</v>
      </c>
      <c r="F33" s="15">
        <f t="shared" si="9"/>
        <v>0</v>
      </c>
      <c r="G33" s="15">
        <f t="shared" si="9"/>
        <v>0</v>
      </c>
      <c r="H33" s="16">
        <f t="shared" si="9"/>
        <v>0</v>
      </c>
    </row>
    <row r="34" spans="1:10">
      <c r="A34" s="17"/>
      <c r="B34" s="18" t="s">
        <v>33</v>
      </c>
      <c r="C34" s="19">
        <v>0</v>
      </c>
      <c r="D34" s="19">
        <f t="shared" ref="D34:D37" si="10">E34-C34</f>
        <v>0</v>
      </c>
      <c r="E34" s="19">
        <v>0</v>
      </c>
      <c r="F34" s="19">
        <v>0</v>
      </c>
      <c r="G34" s="19">
        <v>0</v>
      </c>
      <c r="H34" s="20">
        <v>0</v>
      </c>
    </row>
    <row r="35" spans="1:10">
      <c r="A35" s="17"/>
      <c r="B35" s="18" t="s">
        <v>44</v>
      </c>
      <c r="C35" s="19">
        <v>0</v>
      </c>
      <c r="D35" s="19">
        <f t="shared" si="10"/>
        <v>0</v>
      </c>
      <c r="E35" s="19">
        <v>0</v>
      </c>
      <c r="F35" s="19">
        <v>0</v>
      </c>
      <c r="G35" s="19">
        <v>0</v>
      </c>
      <c r="H35" s="20">
        <v>0</v>
      </c>
      <c r="J35" s="25"/>
    </row>
    <row r="36" spans="1:10">
      <c r="A36" s="17"/>
      <c r="B36" s="18" t="s">
        <v>34</v>
      </c>
      <c r="C36" s="19">
        <v>0</v>
      </c>
      <c r="D36" s="19">
        <f t="shared" si="10"/>
        <v>0</v>
      </c>
      <c r="E36" s="19">
        <v>0</v>
      </c>
      <c r="F36" s="19">
        <v>0</v>
      </c>
      <c r="G36" s="19">
        <v>0</v>
      </c>
      <c r="H36" s="20">
        <v>0</v>
      </c>
    </row>
    <row r="37" spans="1:10" ht="30.75" customHeight="1">
      <c r="A37" s="17"/>
      <c r="B37" s="18" t="s">
        <v>35</v>
      </c>
      <c r="C37" s="19">
        <v>0</v>
      </c>
      <c r="D37" s="19">
        <f t="shared" si="10"/>
        <v>0</v>
      </c>
      <c r="E37" s="19">
        <v>0</v>
      </c>
      <c r="F37" s="19">
        <v>0</v>
      </c>
      <c r="G37" s="19">
        <v>0</v>
      </c>
      <c r="H37" s="20">
        <v>0</v>
      </c>
    </row>
    <row r="38" spans="1:10">
      <c r="A38" s="17"/>
      <c r="B38" s="14" t="s">
        <v>36</v>
      </c>
      <c r="C38" s="15">
        <f>SUM(C39)</f>
        <v>1915949839</v>
      </c>
      <c r="D38" s="15">
        <f t="shared" ref="D38:H38" si="11">SUM(D39)</f>
        <v>20246666</v>
      </c>
      <c r="E38" s="15">
        <f t="shared" si="11"/>
        <v>1936196505</v>
      </c>
      <c r="F38" s="15">
        <f t="shared" si="11"/>
        <v>1566590112</v>
      </c>
      <c r="G38" s="15">
        <f t="shared" si="11"/>
        <v>1566590112</v>
      </c>
      <c r="H38" s="16">
        <f t="shared" si="11"/>
        <v>369606393</v>
      </c>
    </row>
    <row r="39" spans="1:10">
      <c r="A39" s="21"/>
      <c r="B39" s="18" t="s">
        <v>37</v>
      </c>
      <c r="C39" s="19">
        <v>1915949839</v>
      </c>
      <c r="D39" s="19">
        <f t="shared" ref="D39:D42" si="12">E39-C39</f>
        <v>20246666</v>
      </c>
      <c r="E39" s="19">
        <v>1936196505</v>
      </c>
      <c r="F39" s="19">
        <v>1566590112</v>
      </c>
      <c r="G39" s="19">
        <v>1566590112</v>
      </c>
      <c r="H39" s="20">
        <v>369606393</v>
      </c>
    </row>
    <row r="40" spans="1:10" s="12" customFormat="1" ht="15">
      <c r="A40" s="21"/>
      <c r="B40" s="9" t="s">
        <v>38</v>
      </c>
      <c r="C40" s="10">
        <v>2797246553</v>
      </c>
      <c r="D40" s="10">
        <f t="shared" si="12"/>
        <v>157053749.6500001</v>
      </c>
      <c r="E40" s="10">
        <v>2954300302.6500001</v>
      </c>
      <c r="F40" s="10">
        <v>2326715429.6500001</v>
      </c>
      <c r="G40" s="10">
        <v>2280000660.6500001</v>
      </c>
      <c r="H40" s="11">
        <v>627584873</v>
      </c>
      <c r="I40" s="26"/>
      <c r="J40" s="26"/>
    </row>
    <row r="41" spans="1:10" s="12" customFormat="1" ht="28.5" customHeight="1">
      <c r="A41" s="21"/>
      <c r="B41" s="9" t="s">
        <v>39</v>
      </c>
      <c r="C41" s="10">
        <v>2750352614</v>
      </c>
      <c r="D41" s="10">
        <f t="shared" si="12"/>
        <v>407801228.48999977</v>
      </c>
      <c r="E41" s="10">
        <v>3158153842.4899998</v>
      </c>
      <c r="F41" s="10">
        <v>2222651508.8099999</v>
      </c>
      <c r="G41" s="10">
        <v>2222651508.8099999</v>
      </c>
      <c r="H41" s="11">
        <v>935502333.67999983</v>
      </c>
      <c r="I41" s="27"/>
      <c r="J41" s="27"/>
    </row>
    <row r="42" spans="1:10" s="12" customFormat="1" ht="15">
      <c r="A42" s="21"/>
      <c r="B42" s="9" t="s">
        <v>40</v>
      </c>
      <c r="C42" s="10">
        <v>698812236</v>
      </c>
      <c r="D42" s="10">
        <f t="shared" si="12"/>
        <v>461729495.61999989</v>
      </c>
      <c r="E42" s="10">
        <v>1160541731.6199999</v>
      </c>
      <c r="F42" s="10">
        <v>1140164086.1900001</v>
      </c>
      <c r="G42" s="10">
        <v>1140164086.1900001</v>
      </c>
      <c r="H42" s="11">
        <v>20377645.429999828</v>
      </c>
      <c r="I42" s="26"/>
      <c r="J42" s="26"/>
    </row>
    <row r="43" spans="1:10" s="12" customFormat="1" ht="15">
      <c r="A43" s="28"/>
      <c r="B43" s="29" t="s">
        <v>41</v>
      </c>
      <c r="C43" s="30">
        <f t="shared" ref="C43:H43" si="13">C13+C40+C41+C42</f>
        <v>34579389104</v>
      </c>
      <c r="D43" s="30">
        <f t="shared" si="13"/>
        <v>4166489680.259975</v>
      </c>
      <c r="E43" s="30">
        <f t="shared" si="13"/>
        <v>38745878784.259972</v>
      </c>
      <c r="F43" s="30">
        <f t="shared" si="13"/>
        <v>24108839584.329967</v>
      </c>
      <c r="G43" s="30">
        <f t="shared" si="13"/>
        <v>22226115330.720016</v>
      </c>
      <c r="H43" s="31">
        <f t="shared" si="13"/>
        <v>14637039199.930016</v>
      </c>
      <c r="I43" s="26"/>
      <c r="J43" s="26"/>
    </row>
    <row r="44" spans="1:10">
      <c r="B44" s="35" t="s">
        <v>42</v>
      </c>
      <c r="C44" s="35"/>
      <c r="D44" s="35"/>
      <c r="E44" s="35"/>
      <c r="F44" s="35"/>
      <c r="G44" s="35"/>
      <c r="H44" s="35"/>
      <c r="I44" s="32"/>
      <c r="J44" s="32"/>
    </row>
  </sheetData>
  <mergeCells count="9">
    <mergeCell ref="B44:H4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.23622047244094491" right="0.23622047244094491" top="0.51181102362204722" bottom="0.55118110236220474" header="0.31496062992125984" footer="0.31496062992125984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2019-10-14T22:32:29Z</cp:lastPrinted>
  <dcterms:created xsi:type="dcterms:W3CDTF">2019-10-14T19:37:40Z</dcterms:created>
  <dcterms:modified xsi:type="dcterms:W3CDTF">2019-12-12T17:38:36Z</dcterms:modified>
</cp:coreProperties>
</file>